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5"/>
  <workbookPr/>
  <mc:AlternateContent xmlns:mc="http://schemas.openxmlformats.org/markup-compatibility/2006">
    <mc:Choice Requires="x15">
      <x15ac:absPath xmlns:x15ac="http://schemas.microsoft.com/office/spreadsheetml/2010/11/ac" url="C:\Users\sdipaola\Documents\DC ICTA\"/>
    </mc:Choice>
  </mc:AlternateContent>
  <xr:revisionPtr revIDLastSave="0" documentId="8_{710097CC-327A-4B58-8AF0-3B72D85F82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E75" i="1"/>
  <c r="E78" i="1" s="1"/>
  <c r="C75" i="1"/>
  <c r="I66" i="1"/>
  <c r="I72" i="1"/>
  <c r="I60" i="1"/>
  <c r="I75" i="1" s="1"/>
  <c r="I54" i="1"/>
  <c r="A75" i="1"/>
  <c r="A78" i="1" s="1"/>
  <c r="A54" i="1"/>
  <c r="A53" i="1"/>
  <c r="A52" i="1"/>
  <c r="A51" i="1"/>
  <c r="I48" i="1"/>
  <c r="G48" i="1"/>
  <c r="E48" i="1"/>
  <c r="C48" i="1"/>
  <c r="G45" i="1"/>
  <c r="G78" i="1" s="1"/>
  <c r="E45" i="1"/>
  <c r="C45" i="1"/>
  <c r="C78" i="1" s="1"/>
  <c r="I42" i="1"/>
  <c r="I36" i="1"/>
  <c r="O6" i="1" l="1"/>
  <c r="O48" i="1" s="1"/>
  <c r="M6" i="1"/>
  <c r="M48" i="1" s="1"/>
  <c r="K6" i="1"/>
  <c r="K48" i="1" s="1"/>
  <c r="I30" i="1"/>
  <c r="I24" i="1"/>
  <c r="I18" i="1"/>
  <c r="I12" i="1"/>
  <c r="A36" i="1"/>
  <c r="A42" i="1" s="1"/>
  <c r="A35" i="1"/>
  <c r="A41" i="1" s="1"/>
  <c r="A34" i="1"/>
  <c r="A40" i="1" s="1"/>
  <c r="A33" i="1"/>
  <c r="A39" i="1" s="1"/>
  <c r="A30" i="1"/>
  <c r="A72" i="1" s="1"/>
  <c r="A29" i="1"/>
  <c r="A71" i="1" s="1"/>
  <c r="A28" i="1"/>
  <c r="A70" i="1" s="1"/>
  <c r="A27" i="1"/>
  <c r="A69" i="1" s="1"/>
  <c r="A24" i="1"/>
  <c r="A66" i="1" s="1"/>
  <c r="A23" i="1"/>
  <c r="A65" i="1" s="1"/>
  <c r="A22" i="1"/>
  <c r="A64" i="1" s="1"/>
  <c r="A21" i="1"/>
  <c r="A63" i="1" s="1"/>
  <c r="A18" i="1"/>
  <c r="A60" i="1" s="1"/>
  <c r="A17" i="1"/>
  <c r="A59" i="1" s="1"/>
  <c r="A16" i="1"/>
  <c r="A58" i="1" s="1"/>
  <c r="A15" i="1"/>
  <c r="A57" i="1" s="1"/>
  <c r="I45" i="1" l="1"/>
  <c r="I7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<sst xmlns="http://schemas.openxmlformats.org/spreadsheetml/2006/main" count="30" uniqueCount="29">
  <si>
    <t>Pay-for-Performance Managed Care Dashboard</t>
  </si>
  <si>
    <t xml:space="preserve">Pay-for-Quality Program </t>
  </si>
  <si>
    <t>Performance Year 2024</t>
  </si>
  <si>
    <t>Performance Year 2023</t>
  </si>
  <si>
    <t>Date</t>
  </si>
  <si>
    <t>Amerigroup</t>
  </si>
  <si>
    <t>AmeriHealth</t>
  </si>
  <si>
    <t>MedStar</t>
  </si>
  <si>
    <t>Total</t>
  </si>
  <si>
    <t>Behavioral Health HEDIS Quality Metrics</t>
  </si>
  <si>
    <t>Antidepressant medication management  — acute</t>
  </si>
  <si>
    <t>Target performance</t>
  </si>
  <si>
    <t>YTD performance</t>
  </si>
  <si>
    <t># members to close gap to target</t>
  </si>
  <si>
    <t>Projected potential revenue</t>
  </si>
  <si>
    <t>Antidepressant medication management —continuation</t>
  </si>
  <si>
    <t>Follow-up after ED visit for mental illness — 7 days</t>
  </si>
  <si>
    <t>Follow-up after ED visit for mental illness — 30 days</t>
  </si>
  <si>
    <t>Follow-up after hospitalization for mental illness — 7 days</t>
  </si>
  <si>
    <t>Follow-up after hospitalization for mental illness — 30 days</t>
  </si>
  <si>
    <t>Combined Behavior Health Metrics</t>
  </si>
  <si>
    <t xml:space="preserve">Total projected potential revenue </t>
  </si>
  <si>
    <t>Physical Health HEDIS Quality Metrics</t>
  </si>
  <si>
    <t>Breast cancer screening</t>
  </si>
  <si>
    <t xml:space="preserve">Eye exam for patients with diabetes </t>
  </si>
  <si>
    <t>Kidney health evaluation for patients with diabetes</t>
  </si>
  <si>
    <t>Glycemic Status Assessment for Patients With Diabetes &lt;8%</t>
  </si>
  <si>
    <t>Combined Physical Health Metrics</t>
  </si>
  <si>
    <t>All Behavioral Health and Physical Health 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</si>
</sst>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4" borderId="0" xfId="0" applyFont="1" applyFill="1"/>
    <xf numFmtId="0" fontId="4" fillId="2" borderId="0" xfId="0" applyFont="1" applyFill="1"/>
    <xf numFmtId="0" fontId="0" fillId="4" borderId="0" xfId="0" applyFill="1"/>
    <xf numFmtId="0" fontId="3" fillId="0" borderId="0" xfId="0" applyFont="1" applyAlignment="1">
      <alignment wrapText="1"/>
    </xf>
    <xf numFmtId="0" fontId="4" fillId="3" borderId="0" xfId="0" applyFont="1" applyFill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9"/>
  <sheetViews>
    <sheetView tabSelected="1" zoomScale="88" workbookViewId="0">
      <selection activeCell="V4" sqref="V4"/>
    </sheetView>
  </sheetViews>
  <sheetFormatPr defaultRowHeight="15"/>
  <cols>
    <col min="1" max="1" width="45.42578125" customWidth="1"/>
    <col min="2" max="2" width="12.5703125" bestFit="1" customWidth="1"/>
    <col min="3" max="3" width="15.28515625" customWidth="1"/>
    <col min="4" max="4" width="3.42578125" customWidth="1"/>
    <col min="5" max="5" width="15.28515625" customWidth="1"/>
    <col min="6" max="6" width="3.28515625" customWidth="1"/>
    <col min="7" max="7" width="15.28515625" customWidth="1"/>
    <col min="8" max="8" width="2.7109375" customWidth="1"/>
    <col min="9" max="9" width="9.85546875" customWidth="1"/>
    <col min="11" max="11" width="15.28515625" customWidth="1"/>
    <col min="12" max="12" width="3.140625" customWidth="1"/>
    <col min="13" max="13" width="15.28515625" customWidth="1"/>
    <col min="14" max="14" width="3.5703125" customWidth="1"/>
    <col min="15" max="15" width="15.28515625" customWidth="1"/>
    <col min="16" max="16" width="3.5703125" customWidth="1"/>
    <col min="17" max="17" width="3.140625" customWidth="1"/>
    <col min="19" max="19" width="3.140625" customWidth="1"/>
    <col min="20" max="20" width="8.42578125" customWidth="1"/>
    <col min="23" max="23" width="3.140625" customWidth="1"/>
    <col min="24" max="24" width="8.85546875" customWidth="1"/>
    <col min="37" max="37" width="3.42578125" customWidth="1"/>
    <col min="39" max="39" width="3.5703125" customWidth="1"/>
    <col min="43" max="43" width="3.140625" customWidth="1"/>
    <col min="44" max="44" width="9" customWidth="1"/>
    <col min="57" max="57" width="4.140625" customWidth="1"/>
    <col min="59" max="59" width="3.5703125" customWidth="1"/>
    <col min="63" max="63" width="3.28515625" customWidth="1"/>
    <col min="64" max="64" width="9.140625" customWidth="1"/>
  </cols>
  <sheetData>
    <row r="1" spans="1:16" s="15" customFormat="1" ht="60" customHeight="1">
      <c r="A1" s="15" t="e" vm="1">
        <v>#VALUE!</v>
      </c>
    </row>
    <row r="2" spans="1:16" ht="29.25" customHeight="1">
      <c r="A2" s="14" t="s">
        <v>0</v>
      </c>
      <c r="B2" s="1"/>
      <c r="C2" s="1"/>
    </row>
    <row r="3" spans="1:16" ht="14.45" customHeight="1">
      <c r="A3" s="1"/>
      <c r="B3" s="1"/>
      <c r="C3" s="1"/>
    </row>
    <row r="4" spans="1:16" ht="18.75" customHeight="1">
      <c r="A4" s="4" t="s">
        <v>1</v>
      </c>
      <c r="B4" s="5"/>
      <c r="C4" s="16" t="s">
        <v>2</v>
      </c>
      <c r="D4" s="16"/>
      <c r="E4" s="16"/>
      <c r="F4" s="16"/>
      <c r="G4" s="16"/>
      <c r="H4" s="5"/>
      <c r="I4" s="5"/>
      <c r="K4" s="16" t="s">
        <v>3</v>
      </c>
      <c r="L4" s="17"/>
      <c r="M4" s="17"/>
      <c r="N4" s="17"/>
      <c r="O4" s="17"/>
    </row>
    <row r="5" spans="1:16" ht="18.75">
      <c r="A5" s="5" t="s">
        <v>4</v>
      </c>
      <c r="B5" s="7">
        <v>45371</v>
      </c>
      <c r="C5" s="5"/>
      <c r="D5" s="5"/>
      <c r="E5" s="5"/>
      <c r="F5" s="5"/>
      <c r="G5" s="5"/>
      <c r="H5" s="5"/>
      <c r="I5" s="5"/>
    </row>
    <row r="6" spans="1:16" ht="18.75">
      <c r="A6" s="4"/>
      <c r="B6" s="5"/>
      <c r="C6" s="6" t="s">
        <v>5</v>
      </c>
      <c r="D6" s="8"/>
      <c r="E6" s="6" t="s">
        <v>6</v>
      </c>
      <c r="F6" s="8"/>
      <c r="G6" s="6" t="s">
        <v>7</v>
      </c>
      <c r="H6" s="8"/>
      <c r="I6" s="6" t="s">
        <v>8</v>
      </c>
      <c r="J6" s="3"/>
      <c r="K6" s="6" t="str">
        <f>C6</f>
        <v>Amerigroup</v>
      </c>
      <c r="L6" s="6"/>
      <c r="M6" s="6" t="str">
        <f>E6</f>
        <v>AmeriHealth</v>
      </c>
      <c r="N6" s="6"/>
      <c r="O6" s="6" t="str">
        <f>G6</f>
        <v>MedStar</v>
      </c>
      <c r="P6" s="8"/>
    </row>
    <row r="7" spans="1:16" ht="18.75">
      <c r="A7" s="4" t="s">
        <v>9</v>
      </c>
      <c r="B7" s="5"/>
      <c r="C7" s="5"/>
      <c r="D7" s="5"/>
      <c r="E7" s="5"/>
      <c r="F7" s="5"/>
      <c r="G7" s="5"/>
      <c r="H7" s="5"/>
      <c r="I7" s="5"/>
      <c r="J7" s="2"/>
    </row>
    <row r="8" spans="1:16" ht="36" customHeight="1">
      <c r="A8" s="12" t="s">
        <v>10</v>
      </c>
      <c r="B8" s="5"/>
      <c r="C8" s="5"/>
      <c r="D8" s="5"/>
      <c r="E8" s="5"/>
      <c r="F8" s="5"/>
      <c r="G8" s="5"/>
      <c r="H8" s="5"/>
      <c r="I8" s="5"/>
      <c r="J8" s="2"/>
    </row>
    <row r="9" spans="1:16" ht="18.75">
      <c r="A9" s="5" t="s">
        <v>11</v>
      </c>
      <c r="B9" s="5"/>
      <c r="C9" s="9"/>
      <c r="D9" s="5"/>
      <c r="E9" s="9"/>
      <c r="F9" s="5"/>
      <c r="G9" s="9"/>
      <c r="H9" s="5"/>
      <c r="I9" s="5"/>
      <c r="J9" s="2"/>
    </row>
    <row r="10" spans="1:16" ht="18.75">
      <c r="A10" s="5" t="s">
        <v>12</v>
      </c>
      <c r="B10" s="5"/>
      <c r="C10" s="9"/>
      <c r="D10" s="5"/>
      <c r="E10" s="9"/>
      <c r="F10" s="5"/>
      <c r="G10" s="9"/>
      <c r="H10" s="5"/>
      <c r="I10" s="5"/>
      <c r="J10" s="2"/>
      <c r="K10" s="11"/>
      <c r="M10" s="11"/>
      <c r="O10" s="11"/>
    </row>
    <row r="11" spans="1:16" ht="18.75">
      <c r="A11" s="5" t="s">
        <v>13</v>
      </c>
      <c r="B11" s="5"/>
      <c r="C11" s="9"/>
      <c r="D11" s="5"/>
      <c r="E11" s="9"/>
      <c r="F11" s="5"/>
      <c r="G11" s="9"/>
      <c r="H11" s="5"/>
      <c r="I11" s="5"/>
      <c r="J11" s="2"/>
    </row>
    <row r="12" spans="1:16" ht="18.75">
      <c r="A12" s="5" t="s">
        <v>14</v>
      </c>
      <c r="B12" s="5"/>
      <c r="C12" s="9"/>
      <c r="D12" s="5"/>
      <c r="E12" s="9"/>
      <c r="F12" s="5"/>
      <c r="G12" s="9"/>
      <c r="H12" s="5"/>
      <c r="I12" s="10">
        <f>C12+E12+G12</f>
        <v>0</v>
      </c>
      <c r="J12" s="2"/>
    </row>
    <row r="13" spans="1:16" ht="14.45" customHeight="1">
      <c r="A13" s="5"/>
      <c r="B13" s="5"/>
      <c r="C13" s="5"/>
      <c r="D13" s="5"/>
      <c r="E13" s="5"/>
      <c r="F13" s="5"/>
      <c r="G13" s="5"/>
      <c r="H13" s="5"/>
      <c r="I13" s="5"/>
      <c r="J13" s="2"/>
    </row>
    <row r="14" spans="1:16" ht="41.1" customHeight="1">
      <c r="A14" s="12" t="s">
        <v>15</v>
      </c>
      <c r="B14" s="5"/>
      <c r="C14" s="5"/>
      <c r="D14" s="5"/>
      <c r="E14" s="5"/>
      <c r="F14" s="5"/>
      <c r="G14" s="5"/>
      <c r="H14" s="5"/>
      <c r="I14" s="5"/>
      <c r="J14" s="2"/>
    </row>
    <row r="15" spans="1:16" ht="18.75">
      <c r="A15" s="5" t="str">
        <f>A9</f>
        <v>Target performance</v>
      </c>
      <c r="B15" s="5"/>
      <c r="C15" s="9"/>
      <c r="D15" s="5"/>
      <c r="E15" s="9"/>
      <c r="F15" s="5"/>
      <c r="G15" s="9"/>
      <c r="H15" s="5"/>
      <c r="I15" s="5"/>
      <c r="J15" s="2"/>
    </row>
    <row r="16" spans="1:16" ht="18.75">
      <c r="A16" s="5" t="str">
        <f t="shared" ref="A16:A18" si="0">A10</f>
        <v>YTD performance</v>
      </c>
      <c r="B16" s="5"/>
      <c r="C16" s="9"/>
      <c r="D16" s="5"/>
      <c r="E16" s="9"/>
      <c r="F16" s="5"/>
      <c r="G16" s="9"/>
      <c r="H16" s="5"/>
      <c r="I16" s="5"/>
      <c r="J16" s="2"/>
      <c r="K16" s="11"/>
      <c r="M16" s="11"/>
      <c r="O16" s="11"/>
    </row>
    <row r="17" spans="1:15" ht="18.75">
      <c r="A17" s="5" t="str">
        <f t="shared" si="0"/>
        <v># members to close gap to target</v>
      </c>
      <c r="B17" s="5"/>
      <c r="C17" s="9"/>
      <c r="D17" s="5"/>
      <c r="E17" s="9"/>
      <c r="F17" s="5"/>
      <c r="G17" s="9"/>
      <c r="H17" s="5"/>
      <c r="I17" s="5"/>
      <c r="J17" s="2"/>
    </row>
    <row r="18" spans="1:15" ht="18.75">
      <c r="A18" s="5" t="str">
        <f t="shared" si="0"/>
        <v>Projected potential revenue</v>
      </c>
      <c r="B18" s="5"/>
      <c r="C18" s="9"/>
      <c r="D18" s="5"/>
      <c r="E18" s="9"/>
      <c r="F18" s="5"/>
      <c r="G18" s="9"/>
      <c r="H18" s="5"/>
      <c r="I18" s="10">
        <f>C18+E18+G18</f>
        <v>0</v>
      </c>
      <c r="J18" s="2"/>
    </row>
    <row r="19" spans="1:15" ht="14.45" customHeight="1">
      <c r="A19" s="5"/>
      <c r="B19" s="5"/>
      <c r="C19" s="5"/>
      <c r="D19" s="5"/>
      <c r="E19" s="5"/>
      <c r="F19" s="5"/>
      <c r="G19" s="5"/>
      <c r="H19" s="5"/>
      <c r="I19" s="5"/>
      <c r="J19" s="2"/>
    </row>
    <row r="20" spans="1:15" ht="37.5" customHeight="1">
      <c r="A20" s="12" t="s">
        <v>16</v>
      </c>
      <c r="B20" s="5"/>
      <c r="C20" s="5"/>
      <c r="D20" s="5"/>
      <c r="E20" s="5"/>
      <c r="F20" s="5"/>
      <c r="G20" s="5"/>
      <c r="H20" s="5"/>
      <c r="I20" s="5"/>
      <c r="J20" s="2"/>
    </row>
    <row r="21" spans="1:15" ht="18.75">
      <c r="A21" s="5" t="str">
        <f>A9</f>
        <v>Target performance</v>
      </c>
      <c r="B21" s="5"/>
      <c r="C21" s="9"/>
      <c r="D21" s="5"/>
      <c r="E21" s="9"/>
      <c r="F21" s="5"/>
      <c r="G21" s="9"/>
      <c r="H21" s="5"/>
      <c r="I21" s="5"/>
      <c r="J21" s="2"/>
    </row>
    <row r="22" spans="1:15" ht="18.75">
      <c r="A22" s="5" t="str">
        <f t="shared" ref="A22:A24" si="1">A10</f>
        <v>YTD performance</v>
      </c>
      <c r="B22" s="5"/>
      <c r="C22" s="9"/>
      <c r="D22" s="5"/>
      <c r="E22" s="9"/>
      <c r="F22" s="5"/>
      <c r="G22" s="9"/>
      <c r="H22" s="5"/>
      <c r="I22" s="5"/>
      <c r="J22" s="2"/>
      <c r="K22" s="11"/>
      <c r="M22" s="11"/>
      <c r="O22" s="11"/>
    </row>
    <row r="23" spans="1:15" ht="18.75">
      <c r="A23" s="5" t="str">
        <f t="shared" si="1"/>
        <v># members to close gap to target</v>
      </c>
      <c r="B23" s="5"/>
      <c r="C23" s="9"/>
      <c r="D23" s="5"/>
      <c r="E23" s="9"/>
      <c r="F23" s="5"/>
      <c r="G23" s="9"/>
      <c r="H23" s="5"/>
      <c r="I23" s="5"/>
      <c r="J23" s="2"/>
    </row>
    <row r="24" spans="1:15" ht="18.75">
      <c r="A24" s="5" t="str">
        <f t="shared" si="1"/>
        <v>Projected potential revenue</v>
      </c>
      <c r="B24" s="5"/>
      <c r="C24" s="9"/>
      <c r="D24" s="5"/>
      <c r="E24" s="9"/>
      <c r="F24" s="5"/>
      <c r="G24" s="9"/>
      <c r="H24" s="5"/>
      <c r="I24" s="10">
        <f>C24+E24+G24</f>
        <v>0</v>
      </c>
      <c r="J24" s="2"/>
    </row>
    <row r="25" spans="1:15" ht="14.45" customHeight="1">
      <c r="A25" s="5"/>
      <c r="B25" s="5"/>
      <c r="C25" s="5"/>
      <c r="D25" s="5"/>
      <c r="E25" s="5"/>
      <c r="F25" s="5"/>
      <c r="G25" s="5"/>
      <c r="H25" s="5"/>
      <c r="I25" s="5"/>
      <c r="J25" s="2"/>
    </row>
    <row r="26" spans="1:15" ht="36" customHeight="1">
      <c r="A26" s="12" t="s">
        <v>17</v>
      </c>
      <c r="B26" s="5"/>
      <c r="C26" s="5"/>
      <c r="D26" s="5"/>
      <c r="E26" s="5"/>
      <c r="F26" s="5"/>
      <c r="G26" s="5"/>
      <c r="H26" s="5"/>
      <c r="I26" s="5"/>
      <c r="J26" s="2"/>
    </row>
    <row r="27" spans="1:15" ht="18.75">
      <c r="A27" s="5" t="str">
        <f>A9</f>
        <v>Target performance</v>
      </c>
      <c r="B27" s="5"/>
      <c r="C27" s="9"/>
      <c r="D27" s="5"/>
      <c r="E27" s="9"/>
      <c r="F27" s="5"/>
      <c r="G27" s="9"/>
      <c r="H27" s="5"/>
      <c r="I27" s="5"/>
      <c r="J27" s="2"/>
    </row>
    <row r="28" spans="1:15" ht="18.75">
      <c r="A28" s="5" t="str">
        <f t="shared" ref="A28:A30" si="2">A10</f>
        <v>YTD performance</v>
      </c>
      <c r="B28" s="5"/>
      <c r="C28" s="9"/>
      <c r="D28" s="5"/>
      <c r="E28" s="9"/>
      <c r="F28" s="5"/>
      <c r="G28" s="9"/>
      <c r="H28" s="5"/>
      <c r="I28" s="5"/>
      <c r="J28" s="2"/>
      <c r="K28" s="11"/>
      <c r="M28" s="11"/>
      <c r="O28" s="11"/>
    </row>
    <row r="29" spans="1:15" ht="18.75">
      <c r="A29" s="5" t="str">
        <f t="shared" si="2"/>
        <v># members to close gap to target</v>
      </c>
      <c r="B29" s="5"/>
      <c r="C29" s="9"/>
      <c r="D29" s="5"/>
      <c r="E29" s="9"/>
      <c r="F29" s="5"/>
      <c r="G29" s="9"/>
      <c r="H29" s="5"/>
      <c r="I29" s="5"/>
      <c r="J29" s="2"/>
    </row>
    <row r="30" spans="1:15" ht="18.75">
      <c r="A30" s="5" t="str">
        <f t="shared" si="2"/>
        <v>Projected potential revenue</v>
      </c>
      <c r="B30" s="5"/>
      <c r="C30" s="9"/>
      <c r="D30" s="5"/>
      <c r="E30" s="9"/>
      <c r="F30" s="5"/>
      <c r="G30" s="9"/>
      <c r="H30" s="5"/>
      <c r="I30" s="10">
        <f>C30+E30+G30</f>
        <v>0</v>
      </c>
      <c r="J30" s="2"/>
    </row>
    <row r="31" spans="1:15" ht="14.45" customHeight="1">
      <c r="A31" s="5"/>
      <c r="B31" s="5"/>
      <c r="C31" s="5"/>
      <c r="D31" s="5"/>
      <c r="E31" s="5"/>
      <c r="F31" s="5"/>
      <c r="G31" s="5"/>
      <c r="H31" s="5"/>
      <c r="I31" s="5"/>
      <c r="J31" s="2"/>
    </row>
    <row r="32" spans="1:15" ht="36.6" customHeight="1">
      <c r="A32" s="12" t="s">
        <v>18</v>
      </c>
      <c r="B32" s="5"/>
      <c r="C32" s="5"/>
      <c r="D32" s="5"/>
      <c r="E32" s="5"/>
      <c r="F32" s="5"/>
      <c r="G32" s="5"/>
      <c r="H32" s="5"/>
      <c r="I32" s="5"/>
      <c r="J32" s="2"/>
    </row>
    <row r="33" spans="1:15" ht="18.75">
      <c r="A33" s="5" t="str">
        <f>A9</f>
        <v>Target performance</v>
      </c>
      <c r="B33" s="5"/>
      <c r="C33" s="9"/>
      <c r="D33" s="5"/>
      <c r="E33" s="9"/>
      <c r="F33" s="5"/>
      <c r="G33" s="9"/>
      <c r="H33" s="5"/>
      <c r="I33" s="5"/>
      <c r="J33" s="2"/>
    </row>
    <row r="34" spans="1:15" ht="18.75">
      <c r="A34" s="5" t="str">
        <f t="shared" ref="A34:A36" si="3">A10</f>
        <v>YTD performance</v>
      </c>
      <c r="B34" s="5"/>
      <c r="C34" s="9"/>
      <c r="D34" s="5"/>
      <c r="E34" s="9"/>
      <c r="F34" s="5"/>
      <c r="G34" s="9"/>
      <c r="H34" s="5"/>
      <c r="I34" s="5"/>
      <c r="J34" s="2"/>
      <c r="K34" s="11"/>
      <c r="M34" s="11"/>
      <c r="O34" s="11"/>
    </row>
    <row r="35" spans="1:15" ht="18.75">
      <c r="A35" s="5" t="str">
        <f t="shared" si="3"/>
        <v># members to close gap to target</v>
      </c>
      <c r="B35" s="5"/>
      <c r="C35" s="9"/>
      <c r="D35" s="5"/>
      <c r="E35" s="9"/>
      <c r="F35" s="5"/>
      <c r="G35" s="9"/>
      <c r="H35" s="5"/>
      <c r="I35" s="5"/>
      <c r="J35" s="2"/>
    </row>
    <row r="36" spans="1:15" ht="18.75">
      <c r="A36" s="5" t="str">
        <f t="shared" si="3"/>
        <v>Projected potential revenue</v>
      </c>
      <c r="B36" s="5"/>
      <c r="C36" s="9"/>
      <c r="D36" s="5"/>
      <c r="E36" s="9"/>
      <c r="F36" s="5"/>
      <c r="G36" s="9"/>
      <c r="H36" s="5"/>
      <c r="I36" s="10">
        <f>C36+E36+G36</f>
        <v>0</v>
      </c>
      <c r="J36" s="2"/>
    </row>
    <row r="37" spans="1:15" ht="14.45" customHeight="1">
      <c r="A37" s="5"/>
      <c r="B37" s="5"/>
      <c r="C37" s="5"/>
      <c r="D37" s="5"/>
      <c r="E37" s="5"/>
      <c r="F37" s="5"/>
      <c r="G37" s="5"/>
      <c r="H37" s="5"/>
      <c r="I37" s="5"/>
      <c r="J37" s="2"/>
    </row>
    <row r="38" spans="1:15" ht="36" customHeight="1">
      <c r="A38" s="12" t="s">
        <v>19</v>
      </c>
      <c r="B38" s="5"/>
      <c r="C38" s="5"/>
      <c r="D38" s="5"/>
      <c r="E38" s="5"/>
      <c r="F38" s="5"/>
      <c r="G38" s="5"/>
      <c r="H38" s="5"/>
      <c r="I38" s="5"/>
      <c r="J38" s="2"/>
    </row>
    <row r="39" spans="1:15" ht="18.75">
      <c r="A39" s="5" t="str">
        <f>A33</f>
        <v>Target performance</v>
      </c>
      <c r="B39" s="5"/>
      <c r="C39" s="9"/>
      <c r="D39" s="5"/>
      <c r="E39" s="9"/>
      <c r="F39" s="5"/>
      <c r="G39" s="9"/>
      <c r="H39" s="5"/>
      <c r="I39" s="5"/>
      <c r="J39" s="2"/>
    </row>
    <row r="40" spans="1:15" ht="18.75">
      <c r="A40" s="5" t="str">
        <f t="shared" ref="A40:A42" si="4">A34</f>
        <v>YTD performance</v>
      </c>
      <c r="B40" s="5"/>
      <c r="C40" s="9"/>
      <c r="D40" s="5"/>
      <c r="E40" s="9"/>
      <c r="F40" s="5"/>
      <c r="G40" s="9"/>
      <c r="H40" s="5"/>
      <c r="I40" s="5"/>
      <c r="J40" s="2"/>
      <c r="K40" s="11"/>
      <c r="M40" s="11"/>
      <c r="O40" s="11"/>
    </row>
    <row r="41" spans="1:15" ht="18.75">
      <c r="A41" s="5" t="str">
        <f t="shared" si="4"/>
        <v># members to close gap to target</v>
      </c>
      <c r="B41" s="5"/>
      <c r="C41" s="9"/>
      <c r="D41" s="5"/>
      <c r="E41" s="9"/>
      <c r="F41" s="5"/>
      <c r="G41" s="9"/>
      <c r="H41" s="5"/>
      <c r="I41" s="5"/>
      <c r="J41" s="2"/>
    </row>
    <row r="42" spans="1:15" ht="18.75">
      <c r="A42" s="5" t="str">
        <f t="shared" si="4"/>
        <v>Projected potential revenue</v>
      </c>
      <c r="B42" s="5"/>
      <c r="C42" s="9"/>
      <c r="D42" s="5"/>
      <c r="E42" s="9"/>
      <c r="F42" s="5"/>
      <c r="G42" s="9"/>
      <c r="H42" s="5"/>
      <c r="I42" s="10">
        <f>C42+E42+G42</f>
        <v>0</v>
      </c>
      <c r="J42" s="2"/>
    </row>
    <row r="43" spans="1:15" ht="14.45" customHeight="1">
      <c r="A43" s="5"/>
      <c r="B43" s="5"/>
      <c r="C43" s="5"/>
      <c r="D43" s="5"/>
      <c r="E43" s="5"/>
      <c r="F43" s="5"/>
      <c r="G43" s="5"/>
      <c r="H43" s="5"/>
      <c r="I43" s="5"/>
      <c r="J43" s="2"/>
    </row>
    <row r="44" spans="1:15" ht="14.45" customHeight="1">
      <c r="A44" s="4" t="s">
        <v>20</v>
      </c>
      <c r="B44" s="5"/>
      <c r="C44" s="5"/>
      <c r="D44" s="5"/>
      <c r="E44" s="5"/>
      <c r="F44" s="5"/>
      <c r="G44" s="5"/>
      <c r="H44" s="5"/>
      <c r="I44" s="5"/>
      <c r="J44" s="2"/>
    </row>
    <row r="45" spans="1:15" ht="14.45" customHeight="1">
      <c r="A45" s="4" t="s">
        <v>21</v>
      </c>
      <c r="B45" s="5"/>
      <c r="C45" s="10">
        <f>C12+C18+C24+C30+C36+C42</f>
        <v>0</v>
      </c>
      <c r="D45" s="5"/>
      <c r="E45" s="10">
        <f>E12+E18+E24+E30+E36+C42</f>
        <v>0</v>
      </c>
      <c r="F45" s="5"/>
      <c r="G45" s="10">
        <f>G12+G18+G24+G30+G36+C42</f>
        <v>0</v>
      </c>
      <c r="H45" s="5"/>
      <c r="I45" s="10">
        <f>C45+E45+G45</f>
        <v>0</v>
      </c>
      <c r="J45" s="2"/>
    </row>
    <row r="46" spans="1:15">
      <c r="J46" s="2"/>
    </row>
    <row r="47" spans="1:15" ht="18.75">
      <c r="C47" s="16" t="s">
        <v>2</v>
      </c>
      <c r="D47" s="16"/>
      <c r="E47" s="16"/>
      <c r="F47" s="16"/>
      <c r="G47" s="16"/>
      <c r="H47" s="16"/>
      <c r="I47" s="16"/>
      <c r="J47" s="2"/>
    </row>
    <row r="48" spans="1:15" ht="18.75">
      <c r="A48" s="5"/>
      <c r="B48" s="5"/>
      <c r="C48" s="4" t="str">
        <f>C6</f>
        <v>Amerigroup</v>
      </c>
      <c r="D48" s="4"/>
      <c r="E48" s="4" t="str">
        <f t="shared" ref="E48:I48" si="5">E6</f>
        <v>AmeriHealth</v>
      </c>
      <c r="F48" s="4"/>
      <c r="G48" s="4" t="str">
        <f t="shared" si="5"/>
        <v>MedStar</v>
      </c>
      <c r="H48" s="4"/>
      <c r="I48" s="4" t="str">
        <f t="shared" si="5"/>
        <v>Total</v>
      </c>
      <c r="J48" s="13"/>
      <c r="K48" s="4" t="str">
        <f>K6</f>
        <v>Amerigroup</v>
      </c>
      <c r="L48" s="4"/>
      <c r="M48" s="4" t="str">
        <f t="shared" ref="M48:O48" si="6">M6</f>
        <v>AmeriHealth</v>
      </c>
      <c r="N48" s="4"/>
      <c r="O48" s="4" t="str">
        <f t="shared" si="6"/>
        <v>MedStar</v>
      </c>
    </row>
    <row r="49" spans="1:15" ht="18.75">
      <c r="A49" s="4" t="s">
        <v>22</v>
      </c>
      <c r="B49" s="5"/>
      <c r="C49" s="5"/>
      <c r="D49" s="5"/>
      <c r="E49" s="5"/>
      <c r="F49" s="5"/>
      <c r="G49" s="5"/>
      <c r="H49" s="5"/>
      <c r="I49" s="5"/>
      <c r="J49" s="13"/>
      <c r="K49" s="5"/>
      <c r="L49" s="5"/>
      <c r="M49" s="5"/>
      <c r="N49" s="5"/>
      <c r="O49" s="5"/>
    </row>
    <row r="50" spans="1:15" ht="18.75">
      <c r="A50" s="4" t="s">
        <v>23</v>
      </c>
      <c r="B50" s="5"/>
      <c r="C50" s="5"/>
      <c r="D50" s="5"/>
      <c r="E50" s="5"/>
      <c r="F50" s="5"/>
      <c r="G50" s="5"/>
      <c r="H50" s="5"/>
      <c r="I50" s="5"/>
      <c r="J50" s="13"/>
      <c r="K50" s="5"/>
      <c r="L50" s="5"/>
      <c r="M50" s="5"/>
      <c r="N50" s="5"/>
      <c r="O50" s="5"/>
    </row>
    <row r="51" spans="1:15" ht="18.75">
      <c r="A51" s="5" t="str">
        <f t="shared" ref="A51:A72" si="7">A9</f>
        <v>Target performance</v>
      </c>
      <c r="B51" s="5"/>
      <c r="C51" s="9"/>
      <c r="D51" s="5"/>
      <c r="E51" s="9"/>
      <c r="F51" s="5"/>
      <c r="G51" s="9"/>
      <c r="H51" s="5"/>
      <c r="I51" s="5"/>
      <c r="J51" s="13"/>
      <c r="K51" s="5"/>
      <c r="L51" s="5"/>
      <c r="M51" s="5"/>
      <c r="N51" s="5"/>
      <c r="O51" s="5"/>
    </row>
    <row r="52" spans="1:15" ht="18.75">
      <c r="A52" s="5" t="str">
        <f t="shared" si="7"/>
        <v>YTD performance</v>
      </c>
      <c r="B52" s="5"/>
      <c r="C52" s="9"/>
      <c r="D52" s="5"/>
      <c r="E52" s="9"/>
      <c r="F52" s="5"/>
      <c r="G52" s="9"/>
      <c r="H52" s="5"/>
      <c r="I52" s="5"/>
      <c r="J52" s="13"/>
      <c r="K52" s="9"/>
      <c r="L52" s="5"/>
      <c r="M52" s="9"/>
      <c r="N52" s="5"/>
      <c r="O52" s="9"/>
    </row>
    <row r="53" spans="1:15" ht="18.75">
      <c r="A53" s="5" t="str">
        <f t="shared" si="7"/>
        <v># members to close gap to target</v>
      </c>
      <c r="B53" s="5"/>
      <c r="C53" s="9"/>
      <c r="D53" s="5"/>
      <c r="E53" s="9"/>
      <c r="F53" s="5"/>
      <c r="G53" s="9"/>
      <c r="H53" s="5"/>
      <c r="I53" s="5"/>
      <c r="J53" s="13"/>
      <c r="K53" s="5"/>
      <c r="L53" s="5"/>
      <c r="M53" s="5"/>
      <c r="N53" s="5"/>
      <c r="O53" s="5"/>
    </row>
    <row r="54" spans="1:15" ht="18.75">
      <c r="A54" s="5" t="str">
        <f t="shared" si="7"/>
        <v>Projected potential revenue</v>
      </c>
      <c r="B54" s="5"/>
      <c r="C54" s="9"/>
      <c r="D54" s="5"/>
      <c r="E54" s="9"/>
      <c r="F54" s="5"/>
      <c r="G54" s="9"/>
      <c r="H54" s="5"/>
      <c r="I54" s="10">
        <f>C54+E54+G54</f>
        <v>0</v>
      </c>
      <c r="J54" s="13"/>
      <c r="K54" s="5"/>
      <c r="L54" s="5"/>
      <c r="M54" s="5"/>
      <c r="N54" s="5"/>
      <c r="O54" s="5"/>
    </row>
    <row r="55" spans="1:15" ht="18.75">
      <c r="A55" s="5"/>
      <c r="B55" s="5"/>
      <c r="C55" s="5"/>
      <c r="D55" s="5"/>
      <c r="E55" s="5"/>
      <c r="F55" s="5"/>
      <c r="G55" s="5"/>
      <c r="H55" s="5"/>
      <c r="I55" s="5"/>
      <c r="J55" s="13"/>
      <c r="K55" s="5"/>
      <c r="L55" s="5"/>
      <c r="M55" s="5"/>
      <c r="N55" s="5"/>
      <c r="O55" s="5"/>
    </row>
    <row r="56" spans="1:15" ht="37.5">
      <c r="A56" s="12" t="s">
        <v>24</v>
      </c>
      <c r="B56" s="5"/>
      <c r="C56" s="5"/>
      <c r="D56" s="5"/>
      <c r="E56" s="5"/>
      <c r="F56" s="5"/>
      <c r="G56" s="5"/>
      <c r="H56" s="5"/>
      <c r="I56" s="5"/>
      <c r="J56" s="13"/>
      <c r="K56" s="5"/>
      <c r="L56" s="5"/>
      <c r="M56" s="5"/>
      <c r="N56" s="5"/>
      <c r="O56" s="5"/>
    </row>
    <row r="57" spans="1:15" ht="18.75">
      <c r="A57" s="5" t="str">
        <f t="shared" si="7"/>
        <v>Target performance</v>
      </c>
      <c r="B57" s="5"/>
      <c r="C57" s="9"/>
      <c r="D57" s="5"/>
      <c r="E57" s="9"/>
      <c r="F57" s="5"/>
      <c r="G57" s="9"/>
      <c r="H57" s="5"/>
      <c r="I57" s="5"/>
      <c r="J57" s="13"/>
      <c r="K57" s="5"/>
      <c r="L57" s="5"/>
      <c r="M57" s="5"/>
      <c r="N57" s="5"/>
      <c r="O57" s="5"/>
    </row>
    <row r="58" spans="1:15" ht="18.75">
      <c r="A58" s="5" t="str">
        <f t="shared" si="7"/>
        <v>YTD performance</v>
      </c>
      <c r="B58" s="5"/>
      <c r="C58" s="9"/>
      <c r="D58" s="5"/>
      <c r="E58" s="9"/>
      <c r="F58" s="5"/>
      <c r="G58" s="9"/>
      <c r="H58" s="5"/>
      <c r="I58" s="5"/>
      <c r="J58" s="13"/>
      <c r="K58" s="9"/>
      <c r="L58" s="5"/>
      <c r="M58" s="9"/>
      <c r="N58" s="5"/>
      <c r="O58" s="9"/>
    </row>
    <row r="59" spans="1:15" ht="18.75">
      <c r="A59" s="5" t="str">
        <f t="shared" si="7"/>
        <v># members to close gap to target</v>
      </c>
      <c r="B59" s="5"/>
      <c r="C59" s="9"/>
      <c r="D59" s="5"/>
      <c r="E59" s="9"/>
      <c r="F59" s="5"/>
      <c r="G59" s="9"/>
      <c r="H59" s="5"/>
      <c r="I59" s="5"/>
      <c r="J59" s="13"/>
      <c r="K59" s="5"/>
      <c r="L59" s="5"/>
      <c r="M59" s="5"/>
      <c r="N59" s="5"/>
      <c r="O59" s="5"/>
    </row>
    <row r="60" spans="1:15" ht="18.75">
      <c r="A60" s="5" t="str">
        <f t="shared" si="7"/>
        <v>Projected potential revenue</v>
      </c>
      <c r="B60" s="5"/>
      <c r="C60" s="9"/>
      <c r="D60" s="5"/>
      <c r="E60" s="9"/>
      <c r="F60" s="5"/>
      <c r="G60" s="9"/>
      <c r="H60" s="5"/>
      <c r="I60" s="10">
        <f>C60+E60+G60</f>
        <v>0</v>
      </c>
      <c r="J60" s="13"/>
      <c r="K60" s="5"/>
      <c r="L60" s="5"/>
      <c r="M60" s="5"/>
      <c r="N60" s="5"/>
      <c r="O60" s="5"/>
    </row>
    <row r="61" spans="1:15" ht="18.75">
      <c r="A61" s="5"/>
      <c r="B61" s="5"/>
      <c r="C61" s="5"/>
      <c r="D61" s="5"/>
      <c r="E61" s="5"/>
      <c r="F61" s="5"/>
      <c r="G61" s="5"/>
      <c r="H61" s="5"/>
      <c r="I61" s="5"/>
      <c r="J61" s="13"/>
      <c r="K61" s="5"/>
      <c r="L61" s="5"/>
      <c r="M61" s="5"/>
      <c r="N61" s="5"/>
      <c r="O61" s="5"/>
    </row>
    <row r="62" spans="1:15" ht="37.5">
      <c r="A62" s="12" t="s">
        <v>25</v>
      </c>
      <c r="B62" s="5"/>
      <c r="C62" s="5"/>
      <c r="D62" s="5"/>
      <c r="E62" s="5"/>
      <c r="F62" s="5"/>
      <c r="G62" s="5"/>
      <c r="H62" s="5"/>
      <c r="I62" s="5"/>
      <c r="J62" s="13"/>
      <c r="K62" s="5"/>
      <c r="L62" s="5"/>
      <c r="M62" s="5"/>
      <c r="N62" s="5"/>
      <c r="O62" s="5"/>
    </row>
    <row r="63" spans="1:15" ht="18.75">
      <c r="A63" s="5" t="str">
        <f t="shared" si="7"/>
        <v>Target performance</v>
      </c>
      <c r="B63" s="5"/>
      <c r="C63" s="9"/>
      <c r="D63" s="5"/>
      <c r="E63" s="9"/>
      <c r="F63" s="5"/>
      <c r="G63" s="9"/>
      <c r="H63" s="5"/>
      <c r="I63" s="5"/>
      <c r="J63" s="13"/>
      <c r="K63" s="5"/>
      <c r="L63" s="5"/>
      <c r="M63" s="5"/>
      <c r="N63" s="5"/>
      <c r="O63" s="5"/>
    </row>
    <row r="64" spans="1:15" ht="18.75">
      <c r="A64" s="5" t="str">
        <f t="shared" si="7"/>
        <v>YTD performance</v>
      </c>
      <c r="B64" s="5"/>
      <c r="C64" s="9"/>
      <c r="D64" s="5"/>
      <c r="E64" s="9"/>
      <c r="F64" s="5"/>
      <c r="G64" s="9"/>
      <c r="H64" s="5"/>
      <c r="I64" s="5"/>
      <c r="J64" s="13"/>
      <c r="K64" s="9"/>
      <c r="L64" s="5"/>
      <c r="M64" s="9"/>
      <c r="N64" s="5"/>
      <c r="O64" s="9"/>
    </row>
    <row r="65" spans="1:15" ht="18.75">
      <c r="A65" s="5" t="str">
        <f t="shared" si="7"/>
        <v># members to close gap to target</v>
      </c>
      <c r="B65" s="5"/>
      <c r="C65" s="9"/>
      <c r="D65" s="5"/>
      <c r="E65" s="9"/>
      <c r="F65" s="5"/>
      <c r="G65" s="9"/>
      <c r="H65" s="5"/>
      <c r="I65" s="5"/>
      <c r="J65" s="13"/>
      <c r="K65" s="5"/>
      <c r="L65" s="5"/>
      <c r="M65" s="5"/>
      <c r="N65" s="5"/>
      <c r="O65" s="5"/>
    </row>
    <row r="66" spans="1:15" ht="18.75">
      <c r="A66" s="5" t="str">
        <f t="shared" si="7"/>
        <v>Projected potential revenue</v>
      </c>
      <c r="B66" s="5"/>
      <c r="C66" s="9"/>
      <c r="D66" s="5"/>
      <c r="E66" s="9"/>
      <c r="F66" s="5"/>
      <c r="G66" s="9"/>
      <c r="H66" s="5"/>
      <c r="I66" s="10">
        <f>C66+E66+G66</f>
        <v>0</v>
      </c>
      <c r="J66" s="13"/>
      <c r="K66" s="5"/>
      <c r="L66" s="5"/>
      <c r="M66" s="5"/>
      <c r="N66" s="5"/>
      <c r="O66" s="5"/>
    </row>
    <row r="67" spans="1:15" ht="18.75">
      <c r="A67" s="5"/>
      <c r="B67" s="5"/>
      <c r="C67" s="5"/>
      <c r="D67" s="5"/>
      <c r="E67" s="5"/>
      <c r="F67" s="5"/>
      <c r="G67" s="5"/>
      <c r="H67" s="5"/>
      <c r="I67" s="5"/>
      <c r="J67" s="13"/>
      <c r="K67" s="5"/>
      <c r="L67" s="5"/>
      <c r="M67" s="5"/>
      <c r="N67" s="5"/>
      <c r="O67" s="5"/>
    </row>
    <row r="68" spans="1:15" ht="46.5" customHeight="1">
      <c r="A68" s="12" t="s">
        <v>26</v>
      </c>
      <c r="B68" s="5"/>
      <c r="C68" s="5"/>
      <c r="D68" s="5"/>
      <c r="E68" s="5"/>
      <c r="F68" s="5"/>
      <c r="G68" s="5"/>
      <c r="H68" s="5"/>
      <c r="I68" s="5"/>
      <c r="J68" s="13"/>
      <c r="K68" s="5"/>
      <c r="L68" s="5"/>
      <c r="M68" s="5"/>
      <c r="N68" s="5"/>
      <c r="O68" s="5"/>
    </row>
    <row r="69" spans="1:15" ht="18.75">
      <c r="A69" s="5" t="str">
        <f t="shared" si="7"/>
        <v>Target performance</v>
      </c>
      <c r="B69" s="5"/>
      <c r="C69" s="9"/>
      <c r="D69" s="5"/>
      <c r="E69" s="9"/>
      <c r="F69" s="5"/>
      <c r="G69" s="9"/>
      <c r="H69" s="5"/>
      <c r="I69" s="5"/>
      <c r="J69" s="13"/>
      <c r="K69" s="5"/>
      <c r="L69" s="5"/>
      <c r="M69" s="5"/>
      <c r="N69" s="5"/>
      <c r="O69" s="5"/>
    </row>
    <row r="70" spans="1:15" ht="18.75">
      <c r="A70" s="5" t="str">
        <f t="shared" si="7"/>
        <v>YTD performance</v>
      </c>
      <c r="B70" s="5"/>
      <c r="C70" s="9"/>
      <c r="D70" s="5"/>
      <c r="E70" s="9"/>
      <c r="F70" s="5"/>
      <c r="G70" s="9"/>
      <c r="H70" s="5"/>
      <c r="I70" s="5"/>
      <c r="J70" s="13"/>
      <c r="K70" s="9"/>
      <c r="L70" s="5"/>
      <c r="M70" s="9"/>
      <c r="N70" s="5"/>
      <c r="O70" s="9"/>
    </row>
    <row r="71" spans="1:15" ht="18.75">
      <c r="A71" s="5" t="str">
        <f t="shared" si="7"/>
        <v># members to close gap to target</v>
      </c>
      <c r="B71" s="5"/>
      <c r="C71" s="9"/>
      <c r="D71" s="5"/>
      <c r="E71" s="9"/>
      <c r="F71" s="5"/>
      <c r="G71" s="9"/>
      <c r="H71" s="5"/>
      <c r="I71" s="5"/>
      <c r="J71" s="13"/>
      <c r="K71" s="5"/>
      <c r="L71" s="5"/>
      <c r="M71" s="5"/>
      <c r="N71" s="5"/>
      <c r="O71" s="5"/>
    </row>
    <row r="72" spans="1:15" ht="18.75">
      <c r="A72" s="5" t="str">
        <f t="shared" si="7"/>
        <v>Projected potential revenue</v>
      </c>
      <c r="B72" s="5"/>
      <c r="C72" s="9"/>
      <c r="D72" s="5"/>
      <c r="E72" s="9"/>
      <c r="F72" s="5"/>
      <c r="G72" s="9"/>
      <c r="H72" s="5"/>
      <c r="I72" s="10">
        <f>C72+E72+G72</f>
        <v>0</v>
      </c>
      <c r="J72" s="13"/>
      <c r="K72" s="5"/>
      <c r="L72" s="5"/>
      <c r="M72" s="5"/>
      <c r="N72" s="5"/>
      <c r="O72" s="5"/>
    </row>
    <row r="73" spans="1:15" ht="18.75">
      <c r="A73" s="5"/>
      <c r="J73" s="2"/>
    </row>
    <row r="74" spans="1:15" ht="18.75">
      <c r="A74" s="4" t="s">
        <v>27</v>
      </c>
      <c r="J74" s="2"/>
    </row>
    <row r="75" spans="1:15" ht="18.75">
      <c r="A75" s="4" t="str">
        <f>A45</f>
        <v xml:space="preserve">Total projected potential revenue </v>
      </c>
      <c r="B75" s="5"/>
      <c r="C75" s="10">
        <f>C54+C60+C66+C72</f>
        <v>0</v>
      </c>
      <c r="D75" s="10"/>
      <c r="E75" s="10">
        <f t="shared" ref="E75:I75" si="8">E54+E60+E66+E72</f>
        <v>0</v>
      </c>
      <c r="F75" s="10"/>
      <c r="G75" s="10">
        <f t="shared" si="8"/>
        <v>0</v>
      </c>
      <c r="H75" s="10"/>
      <c r="I75" s="10">
        <f t="shared" si="8"/>
        <v>0</v>
      </c>
      <c r="J75" s="13"/>
      <c r="K75" s="5"/>
    </row>
    <row r="76" spans="1:15" ht="18.75">
      <c r="A76" s="5"/>
      <c r="B76" s="5"/>
      <c r="C76" s="5"/>
      <c r="D76" s="5"/>
      <c r="E76" s="5"/>
      <c r="F76" s="5"/>
      <c r="G76" s="5"/>
      <c r="H76" s="5"/>
      <c r="I76" s="5"/>
      <c r="J76" s="13"/>
      <c r="K76" s="5"/>
    </row>
    <row r="77" spans="1:15" ht="37.5">
      <c r="A77" s="12" t="s">
        <v>28</v>
      </c>
      <c r="B77" s="5"/>
      <c r="C77" s="5"/>
      <c r="D77" s="5"/>
      <c r="E77" s="5"/>
      <c r="F77" s="5"/>
      <c r="G77" s="5"/>
      <c r="H77" s="5"/>
      <c r="I77" s="5"/>
      <c r="J77" s="13"/>
      <c r="K77" s="5"/>
    </row>
    <row r="78" spans="1:15" ht="18.75">
      <c r="A78" s="4" t="str">
        <f>A75</f>
        <v xml:space="preserve">Total projected potential revenue </v>
      </c>
      <c r="B78" s="5"/>
      <c r="C78" s="10">
        <f>C45+C75</f>
        <v>0</v>
      </c>
      <c r="D78" s="10"/>
      <c r="E78" s="10">
        <f t="shared" ref="E78:I78" si="9">E45+E75</f>
        <v>0</v>
      </c>
      <c r="F78" s="10"/>
      <c r="G78" s="10">
        <f t="shared" si="9"/>
        <v>0</v>
      </c>
      <c r="H78" s="10"/>
      <c r="I78" s="10">
        <f t="shared" si="9"/>
        <v>0</v>
      </c>
      <c r="J78" s="13"/>
      <c r="K78" s="5"/>
    </row>
    <row r="79" spans="1:15" ht="18.7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5" ht="18.7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18.7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18.7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18.7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18.7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18.7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8.7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18.7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18.7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18.7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</sheetData>
  <mergeCells count="3">
    <mergeCell ref="C4:G4"/>
    <mergeCell ref="K4:O4"/>
    <mergeCell ref="C47:I4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08228F57E17E40B45266EA4338AB4F" ma:contentTypeVersion="15" ma:contentTypeDescription="Create a new document." ma:contentTypeScope="" ma:versionID="1301b95a98e5c2d32f1776f0598c712f">
  <xsd:schema xmlns:xsd="http://www.w3.org/2001/XMLSchema" xmlns:xs="http://www.w3.org/2001/XMLSchema" xmlns:p="http://schemas.microsoft.com/office/2006/metadata/properties" xmlns:ns2="a6825249-bf8e-40d2-a055-3e48816765ac" xmlns:ns3="a8554ec4-e769-475f-a461-1c83368a5bc3" targetNamespace="http://schemas.microsoft.com/office/2006/metadata/properties" ma:root="true" ma:fieldsID="63ca2b35b58ca123711879dd682ecf0f" ns2:_="" ns3:_="">
    <xsd:import namespace="a6825249-bf8e-40d2-a055-3e48816765ac"/>
    <xsd:import namespace="a8554ec4-e769-475f-a461-1c83368a5b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25249-bf8e-40d2-a055-3e48816765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472f85a-06b3-47e5-b273-e3ee90a544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4ec4-e769-475f-a461-1c83368a5bc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898a14-20e6-4f25-9e45-15ac80df40bd}" ma:internalName="TaxCatchAll" ma:showField="CatchAllData" ma:web="a8554ec4-e769-475f-a461-1c83368a5b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825249-bf8e-40d2-a055-3e48816765ac">
      <Terms xmlns="http://schemas.microsoft.com/office/infopath/2007/PartnerControls"/>
    </lcf76f155ced4ddcb4097134ff3c332f>
    <TaxCatchAll xmlns="a8554ec4-e769-475f-a461-1c83368a5b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6F945C-7F21-41CD-9585-BF481C2360F0}"/>
</file>

<file path=customXml/itemProps2.xml><?xml version="1.0" encoding="utf-8"?>
<ds:datastoreItem xmlns:ds="http://schemas.openxmlformats.org/officeDocument/2006/customXml" ds:itemID="{3A7A9FCE-1106-4A1C-9B87-11442249C892}"/>
</file>

<file path=customXml/itemProps3.xml><?xml version="1.0" encoding="utf-8"?>
<ds:datastoreItem xmlns:ds="http://schemas.openxmlformats.org/officeDocument/2006/customXml" ds:itemID="{97420880-B515-4A3D-87DF-242F38521A91}"/>
</file>

<file path=docMetadata/LabelInfo.xml><?xml version="1.0" encoding="utf-8"?>
<clbl:labelList xmlns:clbl="http://schemas.microsoft.com/office/2020/mipLabelMetadata">
  <clbl:label id="{fa98e028-f401-4b3e-a75a-76893fc4ef4f}" enabled="0" method="" siteId="{fa98e028-f401-4b3e-a75a-76893fc4ef4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 Jones</dc:creator>
  <cp:keywords/>
  <dc:description/>
  <cp:lastModifiedBy/>
  <cp:revision/>
  <dcterms:created xsi:type="dcterms:W3CDTF">2016-10-26T16:20:07Z</dcterms:created>
  <dcterms:modified xsi:type="dcterms:W3CDTF">2024-08-19T17:51:58Z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0x010100E308228F57E17E40B45266EA4338AB4F</vt:lpwstr>
  </property>
  <property fmtid="{D5CDD505-2E9C-101B-9397-08002B2CF9AE}" pid="3" name="MediaServiceImageTags">
    <vt:lpwstr/>
  </property>
</Properties>
</file>